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<sst xmlns="http://schemas.openxmlformats.org/spreadsheetml/2006/main" count="50" uniqueCount="50">
  <si>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</si>
  <si>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</si>
  <si>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</si>
  <si>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</si>
  <si>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</si>
  <si>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</si>
  <si>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</si>
  <si>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</si>
  <si>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</si>
  <si>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</si>
  <si>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</si>
  <si>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</si>
  <si>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</si>
  <si>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</si>
  <si>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</si>
  <si>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</si>
  <si>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</si>
  <si>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</si>
  <si>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</si>
  <si>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</si>
  <si>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</si>
  <si>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</si>
  <si>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</si>
  <si>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</si>
  <si>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</si>
  <si>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</si>
  <si>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</si>
  <si>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</si>
  <si>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</si>
  <si>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</si>
  <si>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</si>
  <si>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</si>
  <si>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</si>
  <si>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</si>
  <si>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</si>
  <si>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</si>
  <si>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</si>
  <si>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</si>
  <si>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</si>
  <si>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</si>
  <si>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</si>
  <si>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</si>
  <si>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</si>
  <si>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</si>
  <si>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</si>
  <si>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</si>
  <si>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</si>
  <si>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</si>
  <si>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</si>
  <si>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станом на 20 березня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</si>
</sst>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3" fillId="0" borderId="28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tabSelected="1" view="pageBreakPreview" zoomScale="75" zoomScaleNormal="75" zoomScaleSheetLayoutView="75" zoomScalePageLayoutView="0" workbookViewId="0" topLeftCell="A1">
      <pane xSplit="2" ySplit="5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0" sqref="C20:D31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29</v>
      </c>
      <c r="B1" s="62"/>
      <c r="C1" s="62"/>
      <c r="D1" s="62"/>
      <c r="E1" s="62"/>
    </row>
    <row r="2" spans="1:5" s="32" customFormat="1" ht="22.5">
      <c r="A2" s="62" t="s">
        <v>49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3" t="s">
        <v>9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5528</v>
      </c>
      <c r="D6" s="11">
        <f>D7+D8</f>
        <v>8204.7</v>
      </c>
      <c r="E6" s="12">
        <f>D6/C6*100</f>
        <v>148.42076700434154</v>
      </c>
    </row>
    <row r="7" spans="1:5" s="32" customFormat="1" ht="30.75" customHeight="1">
      <c r="A7" s="13">
        <v>11010000</v>
      </c>
      <c r="B7" s="14" t="s">
        <v>13</v>
      </c>
      <c r="C7" s="15">
        <v>5528</v>
      </c>
      <c r="D7" s="15">
        <v>8172.3</v>
      </c>
      <c r="E7" s="15">
        <f>D7/C7*100</f>
        <v>147.83465991316933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32.4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70.5</v>
      </c>
      <c r="D9" s="11">
        <f>D10+D12+D11</f>
        <v>248.2</v>
      </c>
      <c r="E9" s="12">
        <f>D9/C9*100</f>
        <v>352.0567375886525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19.3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70.5</v>
      </c>
      <c r="D11" s="40">
        <v>94.3</v>
      </c>
      <c r="E11" s="40">
        <f>D11/C11*100</f>
        <v>133.75886524822695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134.6</v>
      </c>
      <c r="E12" s="37"/>
    </row>
    <row r="13" spans="1:5" s="32" customFormat="1" ht="19.5" thickBot="1">
      <c r="A13" s="18"/>
      <c r="B13" s="19" t="s">
        <v>11</v>
      </c>
      <c r="C13" s="36">
        <f>C6+C9</f>
        <v>5598.5</v>
      </c>
      <c r="D13" s="36">
        <f>D6+D9</f>
        <v>8452.900000000001</v>
      </c>
      <c r="E13" s="20">
        <f>D13/C13*100</f>
        <v>150.9850852907029</v>
      </c>
    </row>
    <row r="14" spans="1:5" s="32" customFormat="1" ht="22.5" customHeight="1" thickBot="1">
      <c r="A14" s="9" t="s">
        <v>8</v>
      </c>
      <c r="B14" s="10" t="s">
        <v>10</v>
      </c>
      <c r="C14" s="11">
        <f>C15+C16</f>
        <v>126123.6</v>
      </c>
      <c r="D14" s="11">
        <f>D15+D16</f>
        <v>121023.5</v>
      </c>
      <c r="E14" s="11">
        <f>D14/C14*100</f>
        <v>95.956268295545</v>
      </c>
    </row>
    <row r="15" spans="1:5" s="32" customFormat="1" ht="24.75" customHeight="1">
      <c r="A15" s="21">
        <v>41020000</v>
      </c>
      <c r="B15" s="22" t="s">
        <v>2</v>
      </c>
      <c r="C15" s="23">
        <v>11173.1</v>
      </c>
      <c r="D15" s="23">
        <v>10407.6</v>
      </c>
      <c r="E15" s="23">
        <f>D15/C15*100</f>
        <v>93.1487232728607</v>
      </c>
    </row>
    <row r="16" spans="1:5" s="32" customFormat="1" ht="25.5" customHeight="1" thickBot="1">
      <c r="A16" s="24">
        <v>41030000</v>
      </c>
      <c r="B16" s="25" t="s">
        <v>3</v>
      </c>
      <c r="C16" s="26">
        <v>114950.5</v>
      </c>
      <c r="D16" s="26">
        <v>110615.9</v>
      </c>
      <c r="E16" s="26">
        <f>D16/C16*100</f>
        <v>96.22915950778813</v>
      </c>
    </row>
    <row r="17" spans="1:5" s="32" customFormat="1" ht="29.25" customHeight="1" thickBot="1">
      <c r="A17" s="27"/>
      <c r="B17" s="28" t="s">
        <v>12</v>
      </c>
      <c r="C17" s="29">
        <f>C14+C13</f>
        <v>131722.1</v>
      </c>
      <c r="D17" s="29">
        <f>D14+D13</f>
        <v>129476.4</v>
      </c>
      <c r="E17" s="20">
        <f>D17/C17*100</f>
        <v>98.29512283815698</v>
      </c>
    </row>
    <row r="18" spans="1:5" s="33" customFormat="1" ht="36" customHeight="1" thickBot="1">
      <c r="A18" s="44"/>
      <c r="B18" s="45" t="s">
        <v>33</v>
      </c>
      <c r="C18" s="46"/>
      <c r="D18" s="46">
        <v>0</v>
      </c>
      <c r="E18" s="47">
        <f aca="true" t="shared" si="0" ref="E18:E31">IF(C18=0,"",IF(D18/C18*100&gt;=200,"В/100",D18/C18*100))</f>
      </c>
    </row>
    <row r="19" spans="1:5" s="33" customFormat="1" ht="21.75" customHeight="1" thickBot="1">
      <c r="A19" s="66" t="s">
        <v>14</v>
      </c>
      <c r="B19" s="67"/>
      <c r="C19" s="67"/>
      <c r="D19" s="67"/>
      <c r="E19" s="68"/>
    </row>
    <row r="20" spans="1:5" s="33" customFormat="1" ht="22.5" customHeight="1">
      <c r="A20" s="48" t="s">
        <v>38</v>
      </c>
      <c r="B20" s="49" t="s">
        <v>15</v>
      </c>
      <c r="C20" s="56">
        <v>1125.6</v>
      </c>
      <c r="D20" s="57">
        <v>465.574</v>
      </c>
      <c r="E20" s="54">
        <f t="shared" si="0"/>
        <v>41.36229566453448</v>
      </c>
    </row>
    <row r="21" spans="1:5" s="33" customFormat="1" ht="30" customHeight="1">
      <c r="A21" s="48" t="s">
        <v>39</v>
      </c>
      <c r="B21" s="49" t="s">
        <v>16</v>
      </c>
      <c r="C21" s="56">
        <v>36441.016</v>
      </c>
      <c r="D21" s="57">
        <v>23884.986</v>
      </c>
      <c r="E21" s="54">
        <f t="shared" si="0"/>
        <v>65.54423729568902</v>
      </c>
    </row>
    <row r="22" spans="1:5" s="33" customFormat="1" ht="19.5" customHeight="1">
      <c r="A22" s="48" t="s">
        <v>40</v>
      </c>
      <c r="B22" s="49" t="s">
        <v>17</v>
      </c>
      <c r="C22" s="56">
        <v>18539.649</v>
      </c>
      <c r="D22" s="57">
        <v>13618.369</v>
      </c>
      <c r="E22" s="54">
        <f t="shared" si="0"/>
        <v>73.45537663631065</v>
      </c>
    </row>
    <row r="23" spans="1:5" s="33" customFormat="1" ht="25.5" customHeight="1">
      <c r="A23" s="48" t="s">
        <v>41</v>
      </c>
      <c r="B23" s="49" t="s">
        <v>25</v>
      </c>
      <c r="C23" s="56">
        <v>82048.94957</v>
      </c>
      <c r="D23" s="57">
        <v>78761.303</v>
      </c>
      <c r="E23" s="54">
        <f t="shared" si="0"/>
        <v>95.99306683726019</v>
      </c>
    </row>
    <row r="24" spans="1:5" s="33" customFormat="1" ht="25.5" customHeight="1">
      <c r="A24" s="48" t="s">
        <v>42</v>
      </c>
      <c r="B24" s="49" t="s">
        <v>18</v>
      </c>
      <c r="C24" s="56">
        <v>2152.242</v>
      </c>
      <c r="D24" s="57">
        <v>1488.687</v>
      </c>
      <c r="E24" s="54">
        <f>IF(C24=0,"",IF(D24/C24*100&gt;=200,"В/100",D24/C24*100))</f>
        <v>69.16912689186438</v>
      </c>
    </row>
    <row r="25" spans="1:5" s="33" customFormat="1" ht="25.5" customHeight="1">
      <c r="A25" s="48" t="s">
        <v>43</v>
      </c>
      <c r="B25" s="49" t="s">
        <v>20</v>
      </c>
      <c r="C25" s="56">
        <v>285.98</v>
      </c>
      <c r="D25" s="57">
        <v>208.658</v>
      </c>
      <c r="E25" s="54">
        <f>IF(C25=0,"",IF(D25/C25*100&gt;=200,"В/100",D25/C25*100))</f>
        <v>72.96244492621861</v>
      </c>
    </row>
    <row r="26" spans="1:5" s="33" customFormat="1" ht="21" customHeight="1">
      <c r="A26" s="48" t="s">
        <v>44</v>
      </c>
      <c r="B26" s="49" t="s">
        <v>32</v>
      </c>
      <c r="C26" s="56">
        <v>17.6</v>
      </c>
      <c r="D26" s="57">
        <v>0</v>
      </c>
      <c r="E26" s="54">
        <f t="shared" si="0"/>
        <v>0</v>
      </c>
    </row>
    <row r="27" spans="1:5" s="33" customFormat="1" ht="24" customHeight="1">
      <c r="A27" s="48" t="s">
        <v>45</v>
      </c>
      <c r="B27" s="49" t="s">
        <v>19</v>
      </c>
      <c r="C27" s="56">
        <v>0</v>
      </c>
      <c r="D27" s="57">
        <v>0</v>
      </c>
      <c r="E27" s="54">
        <f>IF(C27=0,"",IF(D27/C27*100&gt;=200,"В/100",D27/C27*100))</f>
      </c>
    </row>
    <row r="28" spans="1:5" s="33" customFormat="1" ht="24" customHeight="1">
      <c r="A28" s="48" t="s">
        <v>46</v>
      </c>
      <c r="B28" s="49" t="s">
        <v>21</v>
      </c>
      <c r="C28" s="56">
        <v>0</v>
      </c>
      <c r="D28" s="57">
        <v>0</v>
      </c>
      <c r="E28" s="54">
        <f t="shared" si="0"/>
      </c>
    </row>
    <row r="29" spans="1:5" s="33" customFormat="1" ht="30" customHeight="1">
      <c r="A29" s="48" t="s">
        <v>47</v>
      </c>
      <c r="B29" s="49" t="s">
        <v>23</v>
      </c>
      <c r="C29" s="58">
        <v>80</v>
      </c>
      <c r="D29" s="57">
        <v>0</v>
      </c>
      <c r="E29" s="54">
        <f t="shared" si="0"/>
        <v>0</v>
      </c>
    </row>
    <row r="30" spans="1:5" s="33" customFormat="1" ht="29.25" customHeight="1" thickBot="1">
      <c r="A30" s="50" t="s">
        <v>48</v>
      </c>
      <c r="B30" s="51" t="s">
        <v>22</v>
      </c>
      <c r="C30" s="59">
        <v>3710.963</v>
      </c>
      <c r="D30" s="57">
        <v>2749.23276</v>
      </c>
      <c r="E30" s="55">
        <f t="shared" si="0"/>
        <v>74.08407898434987</v>
      </c>
    </row>
    <row r="31" spans="1:5" s="34" customFormat="1" ht="23.25" customHeight="1" thickBot="1">
      <c r="A31" s="52"/>
      <c r="B31" s="53" t="s">
        <v>24</v>
      </c>
      <c r="C31" s="60">
        <f>SUM(C20:C30)</f>
        <v>144401.99957</v>
      </c>
      <c r="D31" s="61">
        <f>SUM(D20:D30)</f>
        <v>121176.80976</v>
      </c>
      <c r="E31" s="47">
        <f t="shared" si="0"/>
        <v>83.9162962568663</v>
      </c>
    </row>
    <row r="32" spans="1:5" s="33" customFormat="1" ht="12.75">
      <c r="A32" s="43"/>
      <c r="B32" s="43"/>
      <c r="C32" s="43"/>
      <c r="D32" s="43"/>
      <c r="E32" s="43"/>
    </row>
    <row r="33" spans="1:5" s="33" customFormat="1" ht="12.75">
      <c r="A33" s="43"/>
      <c r="B33" s="43"/>
      <c r="C33" s="43"/>
      <c r="D33" s="43"/>
      <c r="E33" s="43"/>
    </row>
    <row r="34" spans="1:5" s="33" customFormat="1" ht="12.75">
      <c r="A34" s="43"/>
      <c r="B34" s="43"/>
      <c r="C34" s="43"/>
      <c r="D34" s="43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E154" s="32"/>
    </row>
    <row r="155" spans="1:5" ht="12.75">
      <c r="A155" s="32"/>
      <c r="B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</sheetData>
  <sheetProtection/>
  <mergeCells count="4">
    <mergeCell ref="A1:E1"/>
    <mergeCell ref="A2:E2"/>
    <mergeCell ref="A5:E5"/>
    <mergeCell ref="A19:E19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2017-03-20T15:27:43Z</cp:lastPrinted>
  <dcterms:created xsi:type="dcterms:W3CDTF">2015-04-06T06:03:14Z</dcterms:created>
  <dcterms:modified xsi:type="dcterms:W3CDTF">2017-03-21T09:35:34Z</dcterms:modified>
  <cp:category/>
  <cp:version/>
  <cp:contentType/>
  <cp:contentStatus/>
</cp:coreProperties>
</file>